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nexo XVI - Saúde " sheetId="1" r:id="rId1"/>
  </sheets>
  <definedNames>
    <definedName name="_xlnm.Print_Area" localSheetId="0">'Anexo XVI - Saúde '!$A$1:$F$79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<sst xmlns="http://schemas.openxmlformats.org/spreadsheetml/2006/main" count="108" uniqueCount="85">
  <si>
    <t>PREFEITURA MUNICIPAL DE CASTELO - ES</t>
  </si>
  <si>
    <t>RELATÓRIO RESUMIDO DA EXECUÇÃO ORÇAMENTÁRIA</t>
  </si>
  <si>
    <t>DEMONSTRATIVO DA RECEITA DE IMPOSTOS LÍQUIDA E DAS DESPESAS PRÓPRIAS COM AÇÕES E SERVIÇOS PÚBLICOS DE SAÚDE</t>
  </si>
  <si>
    <t>ORÇAMENTOS FISCAL E DA SEGURIDADE SOCIAL</t>
  </si>
  <si>
    <t>1° SEMESTRE DE 2007</t>
  </si>
  <si>
    <t>RREO – ANEXO  XVI (ADCT, art. 77)</t>
  </si>
  <si>
    <t>PREVISÃO</t>
  </si>
  <si>
    <t>RECEITAS REALIZADAS</t>
  </si>
  <si>
    <t>RECEITAS</t>
  </si>
  <si>
    <t>INICIAL</t>
  </si>
  <si>
    <t>ATUALIZADA</t>
  </si>
  <si>
    <t>Até o Semestre</t>
  </si>
  <si>
    <t>%</t>
  </si>
  <si>
    <t>(a)</t>
  </si>
  <si>
    <t>(b)</t>
  </si>
  <si>
    <t>(b/a)</t>
  </si>
  <si>
    <t>RECEITA DE IMPOSTOS LÍQUIDA E TRANSFERÊNCIAS CONSTITUCIONAIS E LEGAIS (I)</t>
  </si>
  <si>
    <t xml:space="preserve">    Impostos</t>
  </si>
  <si>
    <t xml:space="preserve">    Multas, Juros de Mora e Outros Encargos dos Impostos </t>
  </si>
  <si>
    <t xml:space="preserve">    Dívida Ativa dos Impostos</t>
  </si>
  <si>
    <t xml:space="preserve">    Multas, Juros de Mora, Atualização Monetária e Outros Encargos da Dívida Ativa dos Impostos</t>
  </si>
  <si>
    <t xml:space="preserve">    Receitas de Transferências Constitucionais e Legais</t>
  </si>
  <si>
    <t>TRANSFERÊNCIA DE RECURSOS DO SISTEMA ÚNICO DE SAÚDE-SUS (II)</t>
  </si>
  <si>
    <t>RECEITAS DE OPERAÇÕES DE CRÉDITO VINCULADAS À SAÚDE (III)</t>
  </si>
  <si>
    <t>OUTRAS RECEITAS ORÇAMENTÁRIAS</t>
  </si>
  <si>
    <t>(-) DEDUÇÃO PARA O FUNDEF</t>
  </si>
  <si>
    <t>TOTAL</t>
  </si>
  <si>
    <t>DESPESAS COM SAÚDE</t>
  </si>
  <si>
    <t>DOTAÇÃO</t>
  </si>
  <si>
    <t>DESPESAS LIQUIDADAS</t>
  </si>
  <si>
    <t>(Por Grupo de Natureza da Despesa)</t>
  </si>
  <si>
    <t>(c)</t>
  </si>
  <si>
    <t>(d)</t>
  </si>
  <si>
    <t>(d/c)</t>
  </si>
  <si>
    <t>DESPESAS CORRENTES</t>
  </si>
  <si>
    <t xml:space="preserve">    Pessoal e Encargos Sociais</t>
  </si>
  <si>
    <t xml:space="preserve">    Juros e Encargos da Dívida</t>
  </si>
  <si>
    <t xml:space="preserve">    Outras Despesas Correntes</t>
  </si>
  <si>
    <t>DESPESAS DE CAPITAL</t>
  </si>
  <si>
    <t xml:space="preserve">    Investimentos </t>
  </si>
  <si>
    <t xml:space="preserve">    Inversões Financeiras</t>
  </si>
  <si>
    <t xml:space="preserve">    Amortização da Dívida</t>
  </si>
  <si>
    <t>DESPESAS PRÓPRIAS COM AÇÕES E SERVIÇOS PÚBLICOS DE SAÚDE</t>
  </si>
  <si>
    <t>(e)</t>
  </si>
  <si>
    <t>(e)/despesas com saúde</t>
  </si>
  <si>
    <t>(-) DESPESAS COM INATIVOS E PENSIONISTAS</t>
  </si>
  <si>
    <t>(-) DESPESAS CUSTEADAS COM OUTROS RECURSOS DESTINADOS Á SAÚDE</t>
  </si>
  <si>
    <t xml:space="preserve">    Recursos de Transferências do  Sistema Único de Saúde - SUS</t>
  </si>
  <si>
    <t xml:space="preserve">    Recursos de Operações de Crédito</t>
  </si>
  <si>
    <t xml:space="preserve">    Outros Recursos</t>
  </si>
  <si>
    <t>(-) RESTOS A PAGAR INSCRITOS NO EXERCÍCIO SEM DISPONIBILIDADE FINANCEIRA</t>
  </si>
  <si>
    <t>DE RECURSOS PRÓPRIOS VINCULADOS¹</t>
  </si>
  <si>
    <t>TOTAL DAS DESPESAS PRÓPRIAS COM AÇÕES E SERVIÇOS PÚBLICOS DE SAÚDE (V)</t>
  </si>
  <si>
    <t>RESTOS A PAGAR INSCRITOS COM DISPONIBILIDADE FINANCEIRA</t>
  </si>
  <si>
    <t>DE RECURSO PRÓPRIOS VINCULADOS</t>
  </si>
  <si>
    <t>CONTROLE DE RESTOS A PAGAR  VINCULADOS À SAÚDE</t>
  </si>
  <si>
    <t>Inscritos em Exercícios Anteriores</t>
  </si>
  <si>
    <t>Cancelados em</t>
  </si>
  <si>
    <t>INSCRITOS EM EXERCÍCIOS ANTERIORES</t>
  </si>
  <si>
    <t>&lt;Exercício&gt;</t>
  </si>
  <si>
    <t>(VI)</t>
  </si>
  <si>
    <t>RESTOS A PAGAR DE DESPESAS PRÓPRIAS COM AÇÕES E SERVIÇOS PÚBLICOS DE SAÚDE</t>
  </si>
  <si>
    <t>-</t>
  </si>
  <si>
    <t>PARTICIPAÇÃO DAS DESPESAS COM AÇÕES E SERVIÇOS PÚBLICOS DE SAÚDE NA RECEITA  DE IMPOSTOS LÍQUIDAS E TRANSFERÊNCIAS CONSTITUCIONAIS</t>
  </si>
  <si>
    <t>E LEGAIS - LIMITE CONSTITUCIONAL &lt;%&gt;² [(V - VI) / I]</t>
  </si>
  <si>
    <t>(Por Subfunção)</t>
  </si>
  <si>
    <t>(i)</t>
  </si>
  <si>
    <t>(i/total i)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</si>
  <si>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</si>
  <si>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</si>
  <si>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</si>
  <si>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</si>
  <si>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</si>
  <si>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</si>
  <si>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Outras Subfunções</t>
  </si>
  <si>
    <t>FONTE: Balancetes da receita e despesa do 1° semestre/2007</t>
  </si>
  <si>
    <t>¹ Essa linha apresentará valor somente no Relatório Resumido da Execução Orçamentária do último bimestre do exercício.</t>
  </si>
  <si>
    <t>² Limite anual mínimo a ser cumprido no encerramento do exercício.</t>
  </si>
  <si>
    <t>CLEONE GOMES DO NASCIMENTO</t>
  </si>
  <si>
    <t>ALEXANDER FERRÃO</t>
  </si>
  <si>
    <t>FERNANDA BISSOLI</t>
  </si>
  <si>
    <t>Prefeito Municipal</t>
  </si>
  <si>
    <t>Secretário Municipal de Finanças</t>
  </si>
  <si>
    <t>Contadora CRC-ES n° 012549/O-1</t>
  </si>
  <si>
    <r>
      <t>TOTAL</t>
    </r>
    <r>
      <rPr>
        <sz val="8"/>
        <color indexed="12"/>
        <rFont val="Times New Roman"/>
        <family val="1"/>
      </rPr>
      <t xml:space="preserve"> </t>
    </r>
    <r>
      <rPr>
        <sz val="8"/>
        <rFont val="Times New Roman"/>
        <family val="1"/>
      </rPr>
      <t>(IV)</t>
    </r>
  </si>
</sst>
</file>

<file path=xl/styles.xml><?xml version="1.0" encoding="utf-8"?>
<styleSheet xmlns="http://schemas.openxmlformats.org/spreadsheetml/2006/main">
  <numFmts count="7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0000"/>
    <numFmt numFmtId="171" formatCode="0.0%"/>
    <numFmt numFmtId="172" formatCode="00000\-"/>
    <numFmt numFmtId="173" formatCode="0.00\-"/>
    <numFmt numFmtId="174" formatCode="0.0"/>
    <numFmt numFmtId="175" formatCode="_(&quot;Cr$&quot;* #,##0_);_(&quot;Cr$&quot;* \(#,##0\);_(&quot;Cr$&quot;* &quot;-&quot;_);_(@_)"/>
    <numFmt numFmtId="176" formatCode="_(&quot;Cr$&quot;* #,##0.00_);_(&quot;Cr$&quot;* \(#,##0.00\);_(&quot;Cr$&quot;* &quot;-&quot;??_);_(@_)"/>
    <numFmt numFmtId="177" formatCode="&quot;Cr$&quot;#,##0_);\(&quot;Cr$&quot;#,##0\)"/>
    <numFmt numFmtId="178" formatCode="&quot;Cr$&quot;#,##0_);[Red]\(&quot;Cr$&quot;#,##0\)"/>
    <numFmt numFmtId="179" formatCode="&quot;Cr$&quot;#,##0.00_);\(&quot;Cr$&quot;#,##0.00\)"/>
    <numFmt numFmtId="180" formatCode="&quot;Cr$&quot;#,##0.00_);[Red]\(&quot;Cr$&quot;#,##0.00\)"/>
    <numFmt numFmtId="181" formatCode="#,##0.0_);\(#,##0.0\)"/>
    <numFmt numFmtId="182" formatCode="0.0_);\(0.0\)"/>
    <numFmt numFmtId="183" formatCode="0_);\(0\)"/>
    <numFmt numFmtId="184" formatCode="0.00_);\(0.00\)"/>
    <numFmt numFmtId="185" formatCode="0.000000"/>
    <numFmt numFmtId="186" formatCode="0.00000"/>
    <numFmt numFmtId="187" formatCode="0.0000"/>
    <numFmt numFmtId="188" formatCode="0.000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#,##0.0"/>
    <numFmt numFmtId="193" formatCode="#,##0.000"/>
    <numFmt numFmtId="194" formatCode="#,##0.000_);\(#,##0.000\)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_(* #,##0.0_);_(* \(#,##0.0\);_(* &quot;-&quot;?_);_(@_)"/>
    <numFmt numFmtId="202" formatCode="\1\9\9\8"/>
    <numFmt numFmtId="203" formatCode="\1\9\9\8\ \ \ \1\9\9\9"/>
    <numFmt numFmtId="204" formatCode="\."/>
    <numFmt numFmtId="205" formatCode="0.000%"/>
    <numFmt numFmtId="206" formatCode="&quot;R$&quot;#,##0"/>
    <numFmt numFmtId="207" formatCode="yyyy"/>
    <numFmt numFmtId="208" formatCode="0.0000%"/>
    <numFmt numFmtId="209" formatCode="0.00000%"/>
    <numFmt numFmtId="210" formatCode="0.000000%"/>
    <numFmt numFmtId="211" formatCode="0.0000000%"/>
    <numFmt numFmtId="212" formatCode="_(* #,##0.00_);_(* \(#,##0.00\);_(* &quot;-&quot;?_);_(@_)"/>
    <numFmt numFmtId="213" formatCode="_(* #,##0.000_);_(* \(#,##0.000\);_(* &quot;-&quot;?_);_(@_)"/>
    <numFmt numFmtId="214" formatCode="_(* #,##0.000_);_(* \(#,##0.000\);_(* &quot;-&quot;???_);_(@_)"/>
    <numFmt numFmtId="215" formatCode="_(* #,##0.00_);_(* \(#,##0.00\);_(* &quot;-&quot;???_);_(@_)"/>
    <numFmt numFmtId="216" formatCode="_(* #,##0.0_);_(* \(#,##0.0\);_(* &quot;-&quot;???_);_(@_)"/>
    <numFmt numFmtId="217" formatCode="_(* #,##0_);_(* \(#,##0\);_(* &quot;-&quot;???_);_(@_)"/>
    <numFmt numFmtId="218" formatCode="mmmm"/>
    <numFmt numFmtId="219" formatCode="mmm\-yy"/>
    <numFmt numFmtId="220" formatCode="mmm"/>
    <numFmt numFmtId="221" formatCode="mmm/yyyy"/>
    <numFmt numFmtId="222" formatCode="_(* #,##0.0000_);_(* \(#,##0.0000\);_(* &quot;-&quot;??_);_(@_)"/>
    <numFmt numFmtId="223" formatCode="&quot;Sim&quot;;&quot;Sim&quot;;&quot;Não&quot;"/>
    <numFmt numFmtId="224" formatCode="&quot;Verdadeiro&quot;;&quot;Verdadeiro&quot;;&quot;Falso&quot;"/>
    <numFmt numFmtId="225" formatCode="&quot;Ativar&quot;;&quot;Ativar&quot;;&quot;Desativar&quot;"/>
    <numFmt numFmtId="226" formatCode="#,##0.00;[Red]#,##0.00"/>
    <numFmt numFmtId="227" formatCode="0.00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8" fontId="4" fillId="0" borderId="0" xfId="0" applyNumberFormat="1" applyFont="1" applyFill="1" applyAlignment="1">
      <alignment horizontal="right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4" fontId="4" fillId="0" borderId="7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 horizontal="left" indent="1"/>
    </xf>
    <xf numFmtId="4" fontId="4" fillId="0" borderId="6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4" fontId="4" fillId="0" borderId="15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226" fontId="4" fillId="0" borderId="3" xfId="0" applyNumberFormat="1" applyFont="1" applyFill="1" applyBorder="1" applyAlignment="1">
      <alignment horizontal="right"/>
    </xf>
    <xf numFmtId="226" fontId="4" fillId="0" borderId="1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226" fontId="4" fillId="0" borderId="7" xfId="0" applyNumberFormat="1" applyFont="1" applyFill="1" applyBorder="1" applyAlignment="1">
      <alignment horizontal="right"/>
    </xf>
    <xf numFmtId="226" fontId="4" fillId="0" borderId="6" xfId="0" applyNumberFormat="1" applyFont="1" applyFill="1" applyBorder="1" applyAlignment="1">
      <alignment horizontal="right"/>
    </xf>
    <xf numFmtId="226" fontId="4" fillId="0" borderId="15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26" fontId="4" fillId="0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4" fillId="0" borderId="6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226" fontId="4" fillId="0" borderId="9" xfId="0" applyNumberFormat="1" applyFont="1" applyFill="1" applyBorder="1" applyAlignment="1">
      <alignment horizontal="right"/>
    </xf>
    <xf numFmtId="226" fontId="4" fillId="0" borderId="4" xfId="0" applyNumberFormat="1" applyFont="1" applyFill="1" applyBorder="1" applyAlignment="1">
      <alignment horizontal="right"/>
    </xf>
    <xf numFmtId="226" fontId="4" fillId="0" borderId="15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2" fontId="4" fillId="0" borderId="3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226" fontId="4" fillId="0" borderId="7" xfId="0" applyNumberFormat="1" applyFont="1" applyFill="1" applyBorder="1" applyAlignment="1">
      <alignment/>
    </xf>
    <xf numFmtId="226" fontId="4" fillId="0" borderId="11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9">
    <pageSetUpPr fitToPage="1"/>
  </sheetPr>
  <dimension ref="A1:F79"/>
  <sheetViews>
    <sheetView showGridLines="0" tabSelected="1" view="pageBreakPreview" zoomScaleSheetLayoutView="100" workbookViewId="0" topLeftCell="A1">
      <selection activeCell="C76" sqref="C76"/>
    </sheetView>
  </sheetViews>
  <sheetFormatPr defaultColWidth="9.140625" defaultRowHeight="11.25" customHeight="1"/>
  <cols>
    <col min="1" max="1" width="65.140625" style="4" customWidth="1"/>
    <col min="2" max="2" width="9.00390625" style="4" customWidth="1"/>
    <col min="3" max="6" width="14.7109375" style="4" customWidth="1"/>
    <col min="7" max="16384" width="6.8515625" style="4" customWidth="1"/>
  </cols>
  <sheetData>
    <row r="1" spans="1:6" s="2" customFormat="1" ht="11.25" customHeight="1">
      <c r="A1" s="1" t="s">
        <v>0</v>
      </c>
      <c r="B1" s="1"/>
      <c r="C1" s="1"/>
      <c r="D1" s="1"/>
      <c r="E1" s="1"/>
      <c r="F1" s="1"/>
    </row>
    <row r="2" spans="1:6" s="2" customFormat="1" ht="11.25" customHeight="1">
      <c r="A2" s="1" t="s">
        <v>1</v>
      </c>
      <c r="B2" s="1"/>
      <c r="C2" s="1"/>
      <c r="D2" s="1"/>
      <c r="E2" s="1"/>
      <c r="F2" s="1"/>
    </row>
    <row r="3" spans="1:6" s="2" customFormat="1" ht="11.25" customHeight="1">
      <c r="A3" s="3" t="s">
        <v>2</v>
      </c>
      <c r="B3" s="3"/>
      <c r="C3" s="3"/>
      <c r="D3" s="3"/>
      <c r="E3" s="3"/>
      <c r="F3" s="3"/>
    </row>
    <row r="4" spans="1:6" s="2" customFormat="1" ht="11.25" customHeight="1">
      <c r="A4" s="1" t="s">
        <v>3</v>
      </c>
      <c r="B4" s="1"/>
      <c r="C4" s="1"/>
      <c r="D4" s="1"/>
      <c r="E4" s="1"/>
      <c r="F4" s="1"/>
    </row>
    <row r="5" spans="1:6" s="2" customFormat="1" ht="11.25" customHeight="1">
      <c r="A5" s="1" t="s">
        <v>4</v>
      </c>
      <c r="B5" s="1"/>
      <c r="C5" s="1"/>
      <c r="D5" s="1"/>
      <c r="E5" s="1"/>
      <c r="F5" s="1"/>
    </row>
    <row r="6" spans="1:6" ht="11.25" customHeight="1">
      <c r="A6" s="2"/>
      <c r="B6" s="2"/>
      <c r="C6" s="2"/>
      <c r="D6" s="2"/>
      <c r="E6" s="2"/>
      <c r="F6" s="2"/>
    </row>
    <row r="7" spans="1:6" ht="11.25" customHeight="1">
      <c r="A7" s="5" t="s">
        <v>5</v>
      </c>
      <c r="F7" s="6">
        <v>1</v>
      </c>
    </row>
    <row r="8" spans="1:6" ht="11.25" customHeight="1">
      <c r="A8" s="7"/>
      <c r="B8" s="8"/>
      <c r="C8" s="9" t="s">
        <v>6</v>
      </c>
      <c r="D8" s="9" t="s">
        <v>6</v>
      </c>
      <c r="E8" s="10" t="s">
        <v>7</v>
      </c>
      <c r="F8" s="11"/>
    </row>
    <row r="9" spans="1:6" ht="11.25" customHeight="1">
      <c r="A9" s="12" t="s">
        <v>8</v>
      </c>
      <c r="B9" s="13"/>
      <c r="C9" s="14" t="s">
        <v>9</v>
      </c>
      <c r="D9" s="14" t="s">
        <v>10</v>
      </c>
      <c r="E9" s="9" t="s">
        <v>11</v>
      </c>
      <c r="F9" s="15" t="s">
        <v>12</v>
      </c>
    </row>
    <row r="10" spans="1:6" ht="11.25" customHeight="1">
      <c r="A10" s="16"/>
      <c r="B10" s="17"/>
      <c r="C10" s="18"/>
      <c r="D10" s="19" t="s">
        <v>13</v>
      </c>
      <c r="E10" s="20" t="s">
        <v>14</v>
      </c>
      <c r="F10" s="21" t="s">
        <v>15</v>
      </c>
    </row>
    <row r="11" spans="1:6" ht="11.25" customHeight="1">
      <c r="A11" s="7" t="s">
        <v>16</v>
      </c>
      <c r="B11" s="22"/>
      <c r="C11" s="23">
        <f>SUM(C12:C16)</f>
        <v>30087900</v>
      </c>
      <c r="D11" s="23">
        <f>SUM(D12:D16)</f>
        <v>30087900</v>
      </c>
      <c r="E11" s="23">
        <f>SUM(E12:E16)</f>
        <v>13946363.89</v>
      </c>
      <c r="F11" s="23">
        <f>SUM(F12:F16)</f>
        <v>154.23287577598876</v>
      </c>
    </row>
    <row r="12" spans="1:6" ht="11.25" customHeight="1">
      <c r="A12" s="24" t="s">
        <v>17</v>
      </c>
      <c r="B12" s="25"/>
      <c r="C12" s="23">
        <v>2823200</v>
      </c>
      <c r="D12" s="26">
        <v>2823200</v>
      </c>
      <c r="E12" s="23">
        <v>1261438.61</v>
      </c>
      <c r="F12" s="27">
        <f aca="true" t="shared" si="0" ref="F12:F17">E12/D12*100</f>
        <v>44.68116357325022</v>
      </c>
    </row>
    <row r="13" spans="1:6" ht="11.25" customHeight="1">
      <c r="A13" s="24" t="s">
        <v>18</v>
      </c>
      <c r="B13" s="25"/>
      <c r="C13" s="23">
        <v>30000</v>
      </c>
      <c r="D13" s="26">
        <v>30000</v>
      </c>
      <c r="E13" s="23">
        <v>2768</v>
      </c>
      <c r="F13" s="27">
        <f t="shared" si="0"/>
        <v>9.226666666666667</v>
      </c>
    </row>
    <row r="14" spans="1:6" ht="11.25" customHeight="1">
      <c r="A14" s="24" t="s">
        <v>19</v>
      </c>
      <c r="B14" s="25"/>
      <c r="C14" s="23">
        <v>188500</v>
      </c>
      <c r="D14" s="26">
        <v>188500</v>
      </c>
      <c r="E14" s="23">
        <v>51185.7</v>
      </c>
      <c r="F14" s="27">
        <f t="shared" si="0"/>
        <v>27.1542175066313</v>
      </c>
    </row>
    <row r="15" spans="1:6" ht="11.25" customHeight="1">
      <c r="A15" s="24" t="s">
        <v>20</v>
      </c>
      <c r="B15" s="25"/>
      <c r="C15" s="23">
        <v>80000</v>
      </c>
      <c r="D15" s="26">
        <v>80000</v>
      </c>
      <c r="E15" s="23">
        <v>21127.33</v>
      </c>
      <c r="F15" s="27">
        <f t="shared" si="0"/>
        <v>26.4091625</v>
      </c>
    </row>
    <row r="16" spans="1:6" ht="11.25" customHeight="1">
      <c r="A16" s="24" t="s">
        <v>21</v>
      </c>
      <c r="B16" s="25"/>
      <c r="C16" s="23">
        <v>26966200</v>
      </c>
      <c r="D16" s="26">
        <v>26966200</v>
      </c>
      <c r="E16" s="23">
        <v>12609844.25</v>
      </c>
      <c r="F16" s="27">
        <f t="shared" si="0"/>
        <v>46.76166552944056</v>
      </c>
    </row>
    <row r="17" spans="1:6" ht="11.25" customHeight="1">
      <c r="A17" s="28" t="s">
        <v>22</v>
      </c>
      <c r="B17" s="29"/>
      <c r="C17" s="23">
        <v>2925425</v>
      </c>
      <c r="D17" s="26">
        <v>2925425</v>
      </c>
      <c r="E17" s="23">
        <v>1274681.98</v>
      </c>
      <c r="F17" s="27">
        <f t="shared" si="0"/>
        <v>43.57254005828213</v>
      </c>
    </row>
    <row r="18" spans="1:6" ht="11.25" customHeight="1">
      <c r="A18" s="28" t="s">
        <v>23</v>
      </c>
      <c r="B18" s="29"/>
      <c r="C18" s="23">
        <v>0</v>
      </c>
      <c r="D18" s="26">
        <v>0</v>
      </c>
      <c r="E18" s="23">
        <v>0</v>
      </c>
      <c r="F18" s="27">
        <v>0</v>
      </c>
    </row>
    <row r="19" spans="1:6" ht="11.25" customHeight="1">
      <c r="A19" s="24" t="s">
        <v>24</v>
      </c>
      <c r="B19" s="25"/>
      <c r="C19" s="23">
        <v>35500</v>
      </c>
      <c r="D19" s="26">
        <v>35500</v>
      </c>
      <c r="E19" s="23">
        <v>14047.5</v>
      </c>
      <c r="F19" s="27">
        <f>E19/D19*100</f>
        <v>39.57042253521127</v>
      </c>
    </row>
    <row r="20" spans="1:6" ht="11.25" customHeight="1">
      <c r="A20" s="24" t="s">
        <v>25</v>
      </c>
      <c r="B20" s="25"/>
      <c r="C20" s="23">
        <v>3882255</v>
      </c>
      <c r="D20" s="26">
        <v>3974255</v>
      </c>
      <c r="E20" s="23">
        <v>2011708.08</v>
      </c>
      <c r="F20" s="27">
        <f>E20/D20*100</f>
        <v>50.61849529031227</v>
      </c>
    </row>
    <row r="21" spans="1:6" ht="11.25" customHeight="1">
      <c r="A21" s="30" t="s">
        <v>26</v>
      </c>
      <c r="B21" s="31"/>
      <c r="C21" s="32">
        <f>C11+C17+C18+C19-C20</f>
        <v>29166570</v>
      </c>
      <c r="D21" s="32">
        <f>D11+D17+D18+D19-D20</f>
        <v>29074570</v>
      </c>
      <c r="E21" s="32">
        <f>E11+E17+E18+E19-E20</f>
        <v>13223385.290000001</v>
      </c>
      <c r="F21" s="32">
        <f>F11+F17+F18+F19-F20</f>
        <v>186.75734307916989</v>
      </c>
    </row>
    <row r="22" spans="1:6" ht="11.25" customHeight="1">
      <c r="A22" s="33"/>
      <c r="B22" s="34"/>
      <c r="C22" s="35"/>
      <c r="D22" s="35"/>
      <c r="E22" s="35"/>
      <c r="F22" s="36"/>
    </row>
    <row r="23" spans="1:6" ht="11.25" customHeight="1">
      <c r="A23" s="37" t="s">
        <v>27</v>
      </c>
      <c r="B23" s="38"/>
      <c r="C23" s="9" t="s">
        <v>28</v>
      </c>
      <c r="D23" s="9" t="s">
        <v>28</v>
      </c>
      <c r="E23" s="10" t="s">
        <v>29</v>
      </c>
      <c r="F23" s="11"/>
    </row>
    <row r="24" spans="1:6" ht="11.25" customHeight="1">
      <c r="A24" s="12" t="s">
        <v>30</v>
      </c>
      <c r="B24" s="13"/>
      <c r="C24" s="14" t="s">
        <v>9</v>
      </c>
      <c r="D24" s="14" t="s">
        <v>10</v>
      </c>
      <c r="E24" s="9" t="s">
        <v>11</v>
      </c>
      <c r="F24" s="15" t="s">
        <v>12</v>
      </c>
    </row>
    <row r="25" spans="1:6" ht="11.25" customHeight="1">
      <c r="A25" s="39"/>
      <c r="B25" s="40"/>
      <c r="C25" s="18"/>
      <c r="D25" s="19" t="s">
        <v>31</v>
      </c>
      <c r="E25" s="20" t="s">
        <v>32</v>
      </c>
      <c r="F25" s="21" t="s">
        <v>33</v>
      </c>
    </row>
    <row r="26" spans="1:6" ht="11.25" customHeight="1">
      <c r="A26" s="33" t="s">
        <v>34</v>
      </c>
      <c r="B26" s="34"/>
      <c r="C26" s="41">
        <f>SUM(C27:C29)</f>
        <v>8107862</v>
      </c>
      <c r="D26" s="41">
        <f>SUM(D27:D29)</f>
        <v>8062962.97</v>
      </c>
      <c r="E26" s="41">
        <f>SUM(E27:E29)</f>
        <v>3212290.65</v>
      </c>
      <c r="F26" s="42">
        <f>E26/D26*100</f>
        <v>39.840076928940675</v>
      </c>
    </row>
    <row r="27" spans="1:6" ht="11.25" customHeight="1">
      <c r="A27" s="24" t="s">
        <v>35</v>
      </c>
      <c r="B27" s="43"/>
      <c r="C27" s="44">
        <v>3793473</v>
      </c>
      <c r="D27" s="45">
        <v>3793473</v>
      </c>
      <c r="E27" s="44">
        <v>1627286.38</v>
      </c>
      <c r="F27" s="42">
        <f>E27/D27*100</f>
        <v>42.89700704341378</v>
      </c>
    </row>
    <row r="28" spans="1:6" ht="11.25" customHeight="1">
      <c r="A28" s="24" t="s">
        <v>36</v>
      </c>
      <c r="B28" s="43"/>
      <c r="C28" s="44">
        <v>0</v>
      </c>
      <c r="D28" s="45">
        <v>0</v>
      </c>
      <c r="E28" s="44">
        <v>0</v>
      </c>
      <c r="F28" s="42">
        <v>0</v>
      </c>
    </row>
    <row r="29" spans="1:6" ht="11.25" customHeight="1">
      <c r="A29" s="24" t="s">
        <v>37</v>
      </c>
      <c r="B29" s="43"/>
      <c r="C29" s="44">
        <v>4314389</v>
      </c>
      <c r="D29" s="45">
        <v>4269489.97</v>
      </c>
      <c r="E29" s="44">
        <v>1585004.27</v>
      </c>
      <c r="F29" s="42">
        <f>E29/D29*100</f>
        <v>37.12397221066666</v>
      </c>
    </row>
    <row r="30" spans="1:6" ht="11.25" customHeight="1">
      <c r="A30" s="24" t="s">
        <v>38</v>
      </c>
      <c r="B30" s="43"/>
      <c r="C30" s="44">
        <f>SUM(C31:C33)</f>
        <v>548000</v>
      </c>
      <c r="D30" s="44">
        <f>SUM(D31:D33)</f>
        <v>688556.43</v>
      </c>
      <c r="E30" s="44">
        <f>SUM(E31:E33)</f>
        <v>306558.8</v>
      </c>
      <c r="F30" s="42">
        <f>E30/D30*100</f>
        <v>44.52195733616197</v>
      </c>
    </row>
    <row r="31" spans="1:6" ht="11.25" customHeight="1">
      <c r="A31" s="24" t="s">
        <v>39</v>
      </c>
      <c r="B31" s="43"/>
      <c r="C31" s="44">
        <v>548000</v>
      </c>
      <c r="D31" s="45">
        <v>688556.43</v>
      </c>
      <c r="E31" s="44">
        <v>306558.8</v>
      </c>
      <c r="F31" s="42">
        <f>E31/D31*100</f>
        <v>44.52195733616197</v>
      </c>
    </row>
    <row r="32" spans="1:6" ht="11.25" customHeight="1">
      <c r="A32" s="24" t="s">
        <v>40</v>
      </c>
      <c r="B32" s="43"/>
      <c r="C32" s="44">
        <v>0</v>
      </c>
      <c r="D32" s="45">
        <v>0</v>
      </c>
      <c r="E32" s="44">
        <v>0</v>
      </c>
      <c r="F32" s="42">
        <v>0</v>
      </c>
    </row>
    <row r="33" spans="1:6" ht="11.25" customHeight="1">
      <c r="A33" s="24" t="s">
        <v>41</v>
      </c>
      <c r="B33" s="43"/>
      <c r="C33" s="44">
        <v>0</v>
      </c>
      <c r="D33" s="45">
        <v>0</v>
      </c>
      <c r="E33" s="44">
        <v>0</v>
      </c>
      <c r="F33" s="42">
        <v>0</v>
      </c>
    </row>
    <row r="34" spans="1:6" ht="11.25" customHeight="1">
      <c r="A34" s="30" t="s">
        <v>84</v>
      </c>
      <c r="B34" s="35"/>
      <c r="C34" s="46">
        <f>C26+C30</f>
        <v>8655862</v>
      </c>
      <c r="D34" s="46">
        <f>D26+D30</f>
        <v>8751519.4</v>
      </c>
      <c r="E34" s="46">
        <f>E26+E30</f>
        <v>3518849.4499999997</v>
      </c>
      <c r="F34" s="46">
        <f>F26+F30</f>
        <v>84.36203426510264</v>
      </c>
    </row>
    <row r="35" spans="1:6" ht="11.25" customHeight="1">
      <c r="A35" s="47"/>
      <c r="B35" s="48"/>
      <c r="C35" s="48"/>
      <c r="D35" s="43"/>
      <c r="E35" s="43"/>
      <c r="F35" s="49"/>
    </row>
    <row r="36" spans="1:6" ht="11.25" customHeight="1">
      <c r="A36" s="33"/>
      <c r="B36" s="34"/>
      <c r="C36" s="9" t="s">
        <v>28</v>
      </c>
      <c r="D36" s="9" t="s">
        <v>28</v>
      </c>
      <c r="E36" s="10" t="s">
        <v>29</v>
      </c>
      <c r="F36" s="11"/>
    </row>
    <row r="37" spans="1:6" ht="11.25" customHeight="1">
      <c r="A37" s="12" t="s">
        <v>42</v>
      </c>
      <c r="B37" s="50"/>
      <c r="C37" s="14" t="s">
        <v>9</v>
      </c>
      <c r="D37" s="14" t="s">
        <v>10</v>
      </c>
      <c r="E37" s="9" t="s">
        <v>11</v>
      </c>
      <c r="F37" s="15" t="s">
        <v>12</v>
      </c>
    </row>
    <row r="38" spans="1:6" ht="11.25" customHeight="1">
      <c r="A38" s="51"/>
      <c r="B38" s="52"/>
      <c r="C38" s="51"/>
      <c r="D38" s="51"/>
      <c r="E38" s="20" t="s">
        <v>43</v>
      </c>
      <c r="F38" s="21" t="s">
        <v>44</v>
      </c>
    </row>
    <row r="39" spans="1:6" ht="11.25" customHeight="1">
      <c r="A39" s="24" t="s">
        <v>27</v>
      </c>
      <c r="B39" s="43"/>
      <c r="C39" s="53">
        <v>8655862</v>
      </c>
      <c r="D39" s="53">
        <v>8751519.4</v>
      </c>
      <c r="E39" s="53">
        <v>3518849.45</v>
      </c>
      <c r="F39" s="41">
        <f>E39/E47*100</f>
        <v>165.81301822554818</v>
      </c>
    </row>
    <row r="40" spans="1:6" s="54" customFormat="1" ht="11.25" customHeight="1">
      <c r="A40" s="24" t="s">
        <v>45</v>
      </c>
      <c r="B40" s="43"/>
      <c r="C40" s="45">
        <v>0</v>
      </c>
      <c r="D40" s="45">
        <v>0</v>
      </c>
      <c r="E40" s="45">
        <v>0</v>
      </c>
      <c r="F40" s="44">
        <v>0</v>
      </c>
    </row>
    <row r="41" spans="1:6" s="54" customFormat="1" ht="11.25" customHeight="1">
      <c r="A41" s="24" t="s">
        <v>46</v>
      </c>
      <c r="B41" s="43"/>
      <c r="C41" s="45">
        <f>SUM(C42:C44)</f>
        <v>3293925</v>
      </c>
      <c r="D41" s="45">
        <f>SUM(D42:D44)</f>
        <v>3296925</v>
      </c>
      <c r="E41" s="45">
        <f>SUM(E42:E44)</f>
        <v>1396670.21</v>
      </c>
      <c r="F41" s="44">
        <f>SUM(F42:F44)</f>
        <v>65.81301822554818</v>
      </c>
    </row>
    <row r="42" spans="1:6" s="54" customFormat="1" ht="11.25" customHeight="1">
      <c r="A42" s="24" t="s">
        <v>47</v>
      </c>
      <c r="B42" s="43"/>
      <c r="C42" s="45">
        <v>2925425</v>
      </c>
      <c r="D42" s="45">
        <v>2921425</v>
      </c>
      <c r="E42" s="45">
        <v>1208244.67</v>
      </c>
      <c r="F42" s="44">
        <f>E42/E47*100</f>
        <v>56.93414803171856</v>
      </c>
    </row>
    <row r="43" spans="1:6" s="54" customFormat="1" ht="11.25" customHeight="1">
      <c r="A43" s="24" t="s">
        <v>48</v>
      </c>
      <c r="B43" s="43"/>
      <c r="C43" s="45">
        <v>0</v>
      </c>
      <c r="D43" s="45">
        <v>0</v>
      </c>
      <c r="E43" s="45">
        <v>0</v>
      </c>
      <c r="F43" s="44">
        <v>0</v>
      </c>
    </row>
    <row r="44" spans="1:6" s="54" customFormat="1" ht="11.25" customHeight="1">
      <c r="A44" s="24" t="s">
        <v>49</v>
      </c>
      <c r="B44" s="43"/>
      <c r="C44" s="45">
        <v>368500</v>
      </c>
      <c r="D44" s="45">
        <v>375500</v>
      </c>
      <c r="E44" s="45">
        <v>188425.54</v>
      </c>
      <c r="F44" s="44">
        <f>E44/E47*100</f>
        <v>8.878870193829622</v>
      </c>
    </row>
    <row r="45" spans="1:6" s="54" customFormat="1" ht="11.25" customHeight="1">
      <c r="A45" s="55" t="s">
        <v>50</v>
      </c>
      <c r="B45" s="43"/>
      <c r="C45" s="45">
        <v>0</v>
      </c>
      <c r="D45" s="44">
        <v>0</v>
      </c>
      <c r="E45" s="45">
        <v>0</v>
      </c>
      <c r="F45" s="44">
        <v>0</v>
      </c>
    </row>
    <row r="46" spans="1:6" s="54" customFormat="1" ht="11.25" customHeight="1">
      <c r="A46" s="56" t="s">
        <v>51</v>
      </c>
      <c r="B46" s="52"/>
      <c r="C46" s="57">
        <v>0</v>
      </c>
      <c r="D46" s="57">
        <v>0</v>
      </c>
      <c r="E46" s="45">
        <v>0</v>
      </c>
      <c r="F46" s="44">
        <v>0</v>
      </c>
    </row>
    <row r="47" spans="1:6" ht="11.25" customHeight="1">
      <c r="A47" s="30" t="s">
        <v>52</v>
      </c>
      <c r="B47" s="35"/>
      <c r="C47" s="58">
        <f>C39-C41</f>
        <v>5361937</v>
      </c>
      <c r="D47" s="58">
        <f>D39-D41</f>
        <v>5454594.4</v>
      </c>
      <c r="E47" s="58">
        <f>E39-E41</f>
        <v>2122179.24</v>
      </c>
      <c r="F47" s="59">
        <f>F39-F41</f>
        <v>100</v>
      </c>
    </row>
    <row r="48" spans="1:6" ht="11.25" customHeight="1">
      <c r="A48" s="33"/>
      <c r="B48" s="34"/>
      <c r="C48" s="34"/>
      <c r="D48" s="43"/>
      <c r="E48" s="43"/>
      <c r="F48" s="49"/>
    </row>
    <row r="49" spans="1:6" ht="11.25" customHeight="1">
      <c r="A49" s="60"/>
      <c r="B49" s="61"/>
      <c r="C49" s="37" t="s">
        <v>53</v>
      </c>
      <c r="D49" s="38"/>
      <c r="E49" s="38"/>
      <c r="F49" s="62"/>
    </row>
    <row r="50" spans="1:6" ht="11.25" customHeight="1">
      <c r="A50" s="63"/>
      <c r="B50" s="64"/>
      <c r="C50" s="65" t="s">
        <v>54</v>
      </c>
      <c r="D50" s="66"/>
      <c r="E50" s="66"/>
      <c r="F50" s="67"/>
    </row>
    <row r="51" spans="1:6" ht="11.25" customHeight="1">
      <c r="A51" s="12" t="s">
        <v>55</v>
      </c>
      <c r="B51" s="50"/>
      <c r="C51" s="12" t="s">
        <v>56</v>
      </c>
      <c r="D51" s="13"/>
      <c r="E51" s="50"/>
      <c r="F51" s="14" t="s">
        <v>57</v>
      </c>
    </row>
    <row r="52" spans="1:6" ht="11.25" customHeight="1">
      <c r="A52" s="12" t="s">
        <v>58</v>
      </c>
      <c r="B52" s="50"/>
      <c r="C52" s="12"/>
      <c r="D52" s="13"/>
      <c r="E52" s="50"/>
      <c r="F52" s="14" t="s">
        <v>59</v>
      </c>
    </row>
    <row r="53" spans="1:6" ht="11.25" customHeight="1">
      <c r="A53" s="12"/>
      <c r="B53" s="50"/>
      <c r="C53" s="12"/>
      <c r="D53" s="13"/>
      <c r="E53" s="50"/>
      <c r="F53" s="14" t="s">
        <v>60</v>
      </c>
    </row>
    <row r="54" spans="1:6" ht="11.25" customHeight="1">
      <c r="A54" s="30" t="s">
        <v>61</v>
      </c>
      <c r="B54" s="35"/>
      <c r="C54" s="10" t="s">
        <v>62</v>
      </c>
      <c r="D54" s="68"/>
      <c r="E54" s="11"/>
      <c r="F54" s="46">
        <v>0</v>
      </c>
    </row>
    <row r="55" spans="1:6" ht="11.25" customHeight="1">
      <c r="A55" s="24"/>
      <c r="B55" s="43"/>
      <c r="C55" s="43"/>
      <c r="D55" s="52"/>
      <c r="E55" s="52"/>
      <c r="F55" s="69"/>
    </row>
    <row r="56" spans="1:6" ht="11.25" customHeight="1">
      <c r="A56" s="70" t="s">
        <v>63</v>
      </c>
      <c r="B56" s="71"/>
      <c r="C56" s="71"/>
      <c r="D56" s="71"/>
      <c r="E56" s="72"/>
      <c r="F56" s="73">
        <f>(E47-F54)/E11*100</f>
        <v>15.216720693210023</v>
      </c>
    </row>
    <row r="57" spans="1:6" ht="11.25" customHeight="1">
      <c r="A57" s="56" t="s">
        <v>64</v>
      </c>
      <c r="B57" s="74"/>
      <c r="C57" s="74"/>
      <c r="D57" s="74"/>
      <c r="E57" s="75"/>
      <c r="F57" s="69"/>
    </row>
    <row r="58" spans="1:6" ht="11.25" customHeight="1">
      <c r="A58" s="24"/>
      <c r="B58" s="43"/>
      <c r="C58" s="43"/>
      <c r="D58" s="43"/>
      <c r="E58" s="43"/>
      <c r="F58" s="49"/>
    </row>
    <row r="59" spans="1:6" ht="11.25" customHeight="1">
      <c r="A59" s="37" t="s">
        <v>27</v>
      </c>
      <c r="B59" s="38"/>
      <c r="C59" s="9" t="s">
        <v>28</v>
      </c>
      <c r="D59" s="9" t="s">
        <v>28</v>
      </c>
      <c r="E59" s="10" t="s">
        <v>29</v>
      </c>
      <c r="F59" s="11"/>
    </row>
    <row r="60" spans="1:6" ht="11.25" customHeight="1">
      <c r="A60" s="12" t="s">
        <v>65</v>
      </c>
      <c r="B60" s="13"/>
      <c r="C60" s="14" t="s">
        <v>9</v>
      </c>
      <c r="D60" s="14" t="s">
        <v>10</v>
      </c>
      <c r="E60" s="9" t="s">
        <v>11</v>
      </c>
      <c r="F60" s="15" t="s">
        <v>12</v>
      </c>
    </row>
    <row r="61" spans="1:6" ht="11.25" customHeight="1">
      <c r="A61" s="65"/>
      <c r="B61" s="66"/>
      <c r="C61" s="76"/>
      <c r="D61" s="20"/>
      <c r="E61" s="20" t="s">
        <v>66</v>
      </c>
      <c r="F61" s="21" t="s">
        <v>67</v>
      </c>
    </row>
    <row r="62" spans="1:6" ht="11.25" customHeight="1">
      <c r="A62" s="24" t="s">
        <v>68</v>
      </c>
      <c r="B62" s="43"/>
      <c r="C62" s="77">
        <v>2576225</v>
      </c>
      <c r="D62" s="77">
        <v>2576225</v>
      </c>
      <c r="E62" s="77">
        <v>1075679.15</v>
      </c>
      <c r="F62" s="77">
        <f>E62/E69*100</f>
        <v>30.569058588170055</v>
      </c>
    </row>
    <row r="63" spans="1:6" ht="11.25" customHeight="1">
      <c r="A63" s="24" t="s">
        <v>69</v>
      </c>
      <c r="B63" s="43"/>
      <c r="C63" s="77">
        <v>2729200</v>
      </c>
      <c r="D63" s="77">
        <v>2634200</v>
      </c>
      <c r="E63" s="77">
        <v>1018620.73</v>
      </c>
      <c r="F63" s="77">
        <f>E63/E69*100</f>
        <v>28.94755073991585</v>
      </c>
    </row>
    <row r="64" spans="1:6" ht="11.25" customHeight="1">
      <c r="A64" s="24" t="s">
        <v>70</v>
      </c>
      <c r="B64" s="43"/>
      <c r="C64" s="77">
        <v>0</v>
      </c>
      <c r="D64" s="77">
        <v>0</v>
      </c>
      <c r="E64" s="77">
        <v>0</v>
      </c>
      <c r="F64" s="77">
        <v>0</v>
      </c>
    </row>
    <row r="65" spans="1:6" ht="11.25" customHeight="1">
      <c r="A65" s="24" t="s">
        <v>71</v>
      </c>
      <c r="B65" s="43"/>
      <c r="C65" s="77">
        <v>9500</v>
      </c>
      <c r="D65" s="77">
        <v>10300</v>
      </c>
      <c r="E65" s="77">
        <v>3033.7</v>
      </c>
      <c r="F65" s="77">
        <f>E65/E69*100</f>
        <v>0.08621283868794101</v>
      </c>
    </row>
    <row r="66" spans="1:6" ht="11.25" customHeight="1">
      <c r="A66" s="24" t="s">
        <v>72</v>
      </c>
      <c r="B66" s="43"/>
      <c r="C66" s="77">
        <v>110000</v>
      </c>
      <c r="D66" s="77">
        <v>107200</v>
      </c>
      <c r="E66" s="77">
        <v>51291.41</v>
      </c>
      <c r="F66" s="77">
        <f>E66/E69*100</f>
        <v>1.4576187679754244</v>
      </c>
    </row>
    <row r="67" spans="1:6" ht="11.25" customHeight="1">
      <c r="A67" s="24" t="s">
        <v>73</v>
      </c>
      <c r="B67" s="43"/>
      <c r="C67" s="77">
        <v>0</v>
      </c>
      <c r="D67" s="77">
        <v>0</v>
      </c>
      <c r="E67" s="77">
        <v>0</v>
      </c>
      <c r="F67" s="77">
        <v>0</v>
      </c>
    </row>
    <row r="68" spans="1:6" ht="11.25" customHeight="1">
      <c r="A68" s="51" t="s">
        <v>74</v>
      </c>
      <c r="B68" s="52"/>
      <c r="C68" s="78">
        <v>3230937</v>
      </c>
      <c r="D68" s="78">
        <v>3423594.4</v>
      </c>
      <c r="E68" s="78">
        <v>1370224.46</v>
      </c>
      <c r="F68" s="78">
        <f>E68/E69*100</f>
        <v>38.93955906525071</v>
      </c>
    </row>
    <row r="69" spans="1:6" ht="11.25" customHeight="1">
      <c r="A69" s="30" t="s">
        <v>26</v>
      </c>
      <c r="B69" s="79"/>
      <c r="C69" s="46">
        <f>SUM(C62:C68)</f>
        <v>8655862</v>
      </c>
      <c r="D69" s="46">
        <f>SUM(D62:D68)</f>
        <v>8751519.4</v>
      </c>
      <c r="E69" s="46">
        <f>SUM(E62:E68)</f>
        <v>3518849.45</v>
      </c>
      <c r="F69" s="46">
        <v>100</v>
      </c>
    </row>
    <row r="70" spans="1:6" ht="11.25" customHeight="1">
      <c r="A70" s="34" t="s">
        <v>75</v>
      </c>
      <c r="B70" s="34"/>
      <c r="C70" s="34"/>
      <c r="D70" s="34"/>
      <c r="E70" s="34"/>
      <c r="F70" s="34"/>
    </row>
    <row r="71" spans="1:6" ht="11.25" customHeight="1">
      <c r="A71" s="80" t="s">
        <v>76</v>
      </c>
      <c r="B71" s="81"/>
      <c r="C71" s="81"/>
      <c r="D71" s="81"/>
      <c r="E71" s="81"/>
      <c r="F71" s="81"/>
    </row>
    <row r="72" spans="1:6" ht="11.25" customHeight="1">
      <c r="A72" s="2" t="s">
        <v>77</v>
      </c>
      <c r="B72" s="82"/>
      <c r="C72" s="82"/>
      <c r="D72" s="82"/>
      <c r="E72" s="82"/>
      <c r="F72" s="82"/>
    </row>
    <row r="78" spans="1:6" ht="11.25" customHeight="1">
      <c r="A78" s="4" t="s">
        <v>78</v>
      </c>
      <c r="C78" s="1" t="s">
        <v>79</v>
      </c>
      <c r="D78" s="1"/>
      <c r="E78" s="1" t="s">
        <v>80</v>
      </c>
      <c r="F78" s="1"/>
    </row>
    <row r="79" spans="1:6" ht="11.25" customHeight="1">
      <c r="A79" s="4" t="s">
        <v>81</v>
      </c>
      <c r="C79" s="1" t="s">
        <v>82</v>
      </c>
      <c r="D79" s="1"/>
      <c r="E79" s="1" t="s">
        <v>83</v>
      </c>
      <c r="F79" s="1"/>
    </row>
  </sheetData>
  <mergeCells count="38">
    <mergeCell ref="C54:E54"/>
    <mergeCell ref="C78:D78"/>
    <mergeCell ref="E78:F78"/>
    <mergeCell ref="C79:D79"/>
    <mergeCell ref="E79:F79"/>
    <mergeCell ref="A60:B60"/>
    <mergeCell ref="A61:B61"/>
    <mergeCell ref="A23:B23"/>
    <mergeCell ref="A24:B24"/>
    <mergeCell ref="A56:E56"/>
    <mergeCell ref="A37:B37"/>
    <mergeCell ref="C50:F50"/>
    <mergeCell ref="A35:C35"/>
    <mergeCell ref="A51:B51"/>
    <mergeCell ref="A52:B52"/>
    <mergeCell ref="A53:B53"/>
    <mergeCell ref="C49:F49"/>
    <mergeCell ref="C51:E51"/>
    <mergeCell ref="C52:E52"/>
    <mergeCell ref="C53:E53"/>
    <mergeCell ref="A1:F1"/>
    <mergeCell ref="A2:F2"/>
    <mergeCell ref="A3:F3"/>
    <mergeCell ref="A4:F4"/>
    <mergeCell ref="A5:F5"/>
    <mergeCell ref="E8:F8"/>
    <mergeCell ref="A8:B8"/>
    <mergeCell ref="A9:B9"/>
    <mergeCell ref="A10:B10"/>
    <mergeCell ref="E23:F23"/>
    <mergeCell ref="A71:F71"/>
    <mergeCell ref="A25:B25"/>
    <mergeCell ref="A17:B17"/>
    <mergeCell ref="A18:B18"/>
    <mergeCell ref="A11:B11"/>
    <mergeCell ref="E59:F59"/>
    <mergeCell ref="A59:B59"/>
    <mergeCell ref="E36:F36"/>
  </mergeCells>
  <printOptions horizontalCentered="1"/>
  <pageMargins left="0.31496062992125984" right="0.31496062992125984" top="0.984251968503937" bottom="0.5905511811023623" header="0.15748031496062992" footer="0.86"/>
  <pageSetup fitToHeight="1" fitToWidth="1" horizontalDpi="300" verticalDpi="3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t-gambati</dc:creator>
  <cp:keywords/>
  <dc:description/>
  <cp:lastModifiedBy>t-gambati</cp:lastModifiedBy>
  <dcterms:created xsi:type="dcterms:W3CDTF">2007-10-23T13:51:43Z</dcterms:created>
  <dcterms:modified xsi:type="dcterms:W3CDTF">2007-10-23T13:52:50Z</dcterms:modified>
  <cp:category/>
  <cp:version/>
  <cp:contentType/>
  <cp:contentStatus/>
</cp:coreProperties>
</file>